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45" windowWidth="11355" windowHeight="59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Sheet1!$B$3:$L$62</definedName>
    <definedName name="_xlnm.Print_Area" localSheetId="0">Sheet1!$B:$J</definedName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F5" i="1" l="1"/>
  <c r="G5" i="1" s="1"/>
  <c r="F6" i="1"/>
  <c r="G6" i="1" s="1"/>
  <c r="F7" i="1"/>
  <c r="F8" i="1"/>
  <c r="G8" i="1" s="1"/>
  <c r="F9" i="1"/>
  <c r="F10" i="1"/>
  <c r="G10" i="1" s="1"/>
  <c r="F11" i="1"/>
  <c r="F12" i="1"/>
  <c r="G12" i="1" s="1"/>
  <c r="F13" i="1"/>
  <c r="F15" i="1"/>
  <c r="G15" i="1" s="1"/>
  <c r="F16" i="1"/>
  <c r="F17" i="1"/>
  <c r="G17" i="1" s="1"/>
  <c r="F18" i="1"/>
  <c r="F19" i="1"/>
  <c r="G19" i="1" s="1"/>
  <c r="F20" i="1"/>
  <c r="F22" i="1"/>
  <c r="G22" i="1" s="1"/>
  <c r="F23" i="1"/>
  <c r="F24" i="1"/>
  <c r="G24" i="1" s="1"/>
  <c r="F25" i="1"/>
  <c r="F26" i="1"/>
  <c r="G26" i="1" s="1"/>
  <c r="F27" i="1"/>
  <c r="F28" i="1"/>
  <c r="G28" i="1" s="1"/>
  <c r="F29" i="1"/>
  <c r="F30" i="1"/>
  <c r="G30" i="1" s="1"/>
  <c r="F31" i="1"/>
  <c r="F32" i="1"/>
  <c r="G32" i="1" s="1"/>
  <c r="F33" i="1"/>
  <c r="F34" i="1"/>
  <c r="G34" i="1" s="1"/>
  <c r="F35" i="1"/>
  <c r="F36" i="1"/>
  <c r="G36" i="1" s="1"/>
  <c r="F37" i="1"/>
  <c r="F38" i="1"/>
  <c r="G38" i="1" s="1"/>
  <c r="F39" i="1"/>
  <c r="F40" i="1"/>
  <c r="G40" i="1" s="1"/>
  <c r="F42" i="1"/>
  <c r="F43" i="1"/>
  <c r="G43" i="1" s="1"/>
  <c r="F44" i="1"/>
  <c r="F45" i="1"/>
  <c r="G45" i="1" s="1"/>
  <c r="F47" i="1"/>
  <c r="F48" i="1"/>
  <c r="G48" i="1" s="1"/>
  <c r="F49" i="1"/>
  <c r="F50" i="1"/>
  <c r="G50" i="1" s="1"/>
  <c r="F51" i="1"/>
  <c r="F52" i="1"/>
  <c r="G52" i="1" s="1"/>
  <c r="F53" i="1"/>
  <c r="F54" i="1"/>
  <c r="G54" i="1" s="1"/>
  <c r="F55" i="1"/>
  <c r="F56" i="1"/>
  <c r="F57" i="1"/>
  <c r="F58" i="1"/>
  <c r="F59" i="1"/>
  <c r="F60" i="1"/>
  <c r="F61" i="1"/>
  <c r="F62" i="1"/>
  <c r="G62" i="1" s="1"/>
  <c r="G57" i="1" l="1"/>
  <c r="I57" i="1" s="1"/>
  <c r="K57" i="1" s="1"/>
  <c r="J57" i="1" s="1"/>
  <c r="G59" i="1"/>
  <c r="I59" i="1" s="1"/>
  <c r="K59" i="1" s="1"/>
  <c r="J59" i="1" s="1"/>
  <c r="I62" i="1"/>
  <c r="K62" i="1" s="1"/>
  <c r="J62" i="1" s="1"/>
  <c r="I54" i="1"/>
  <c r="K54" i="1" s="1"/>
  <c r="J54" i="1" s="1"/>
  <c r="I52" i="1"/>
  <c r="K52" i="1" s="1"/>
  <c r="J52" i="1" s="1"/>
  <c r="I50" i="1"/>
  <c r="K50" i="1" s="1"/>
  <c r="J50" i="1" s="1"/>
  <c r="I48" i="1"/>
  <c r="K48" i="1" s="1"/>
  <c r="J48" i="1" s="1"/>
  <c r="I45" i="1"/>
  <c r="K45" i="1" s="1"/>
  <c r="J45" i="1" s="1"/>
  <c r="I43" i="1"/>
  <c r="K43" i="1" s="1"/>
  <c r="J43" i="1" s="1"/>
  <c r="I40" i="1"/>
  <c r="K40" i="1" s="1"/>
  <c r="J40" i="1" s="1"/>
  <c r="I38" i="1"/>
  <c r="K38" i="1" s="1"/>
  <c r="J38" i="1" s="1"/>
  <c r="I36" i="1"/>
  <c r="K36" i="1" s="1"/>
  <c r="J36" i="1" s="1"/>
  <c r="I34" i="1"/>
  <c r="K34" i="1" s="1"/>
  <c r="J34" i="1" s="1"/>
  <c r="I32" i="1"/>
  <c r="K32" i="1" s="1"/>
  <c r="J32" i="1" s="1"/>
  <c r="I30" i="1"/>
  <c r="K30" i="1" s="1"/>
  <c r="J30" i="1" s="1"/>
  <c r="I28" i="1"/>
  <c r="K28" i="1" s="1"/>
  <c r="J28" i="1" s="1"/>
  <c r="I26" i="1"/>
  <c r="K26" i="1" s="1"/>
  <c r="J26" i="1" s="1"/>
  <c r="I24" i="1"/>
  <c r="K24" i="1" s="1"/>
  <c r="J24" i="1" s="1"/>
  <c r="I22" i="1"/>
  <c r="K22" i="1" s="1"/>
  <c r="J22" i="1" s="1"/>
  <c r="I19" i="1"/>
  <c r="K19" i="1" s="1"/>
  <c r="J19" i="1" s="1"/>
  <c r="I17" i="1"/>
  <c r="K17" i="1" s="1"/>
  <c r="J17" i="1" s="1"/>
  <c r="I15" i="1"/>
  <c r="K15" i="1" s="1"/>
  <c r="J15" i="1" s="1"/>
  <c r="I12" i="1"/>
  <c r="K12" i="1" s="1"/>
  <c r="J12" i="1" s="1"/>
  <c r="I10" i="1"/>
  <c r="K10" i="1" s="1"/>
  <c r="J10" i="1" s="1"/>
  <c r="I8" i="1"/>
  <c r="K8" i="1" s="1"/>
  <c r="J8" i="1" s="1"/>
  <c r="I6" i="1"/>
  <c r="K6" i="1" s="1"/>
  <c r="J6" i="1" s="1"/>
  <c r="G7" i="1"/>
  <c r="I7" i="1" s="1"/>
  <c r="K7" i="1" s="1"/>
  <c r="J7" i="1" s="1"/>
  <c r="G9" i="1"/>
  <c r="I9" i="1" s="1"/>
  <c r="K9" i="1" s="1"/>
  <c r="J9" i="1" s="1"/>
  <c r="G11" i="1"/>
  <c r="I11" i="1" s="1"/>
  <c r="K11" i="1" s="1"/>
  <c r="J11" i="1" s="1"/>
  <c r="G13" i="1"/>
  <c r="I13" i="1" s="1"/>
  <c r="K13" i="1" s="1"/>
  <c r="J13" i="1" s="1"/>
  <c r="G16" i="1"/>
  <c r="I16" i="1" s="1"/>
  <c r="K16" i="1" s="1"/>
  <c r="J16" i="1" s="1"/>
  <c r="G18" i="1"/>
  <c r="I18" i="1" s="1"/>
  <c r="K18" i="1" s="1"/>
  <c r="J18" i="1" s="1"/>
  <c r="G20" i="1"/>
  <c r="I20" i="1" s="1"/>
  <c r="K20" i="1" s="1"/>
  <c r="J20" i="1" s="1"/>
  <c r="G23" i="1"/>
  <c r="I23" i="1" s="1"/>
  <c r="K23" i="1" s="1"/>
  <c r="J23" i="1" s="1"/>
  <c r="G25" i="1"/>
  <c r="I25" i="1" s="1"/>
  <c r="K25" i="1" s="1"/>
  <c r="J25" i="1" s="1"/>
  <c r="G27" i="1"/>
  <c r="I27" i="1" s="1"/>
  <c r="K27" i="1" s="1"/>
  <c r="J27" i="1" s="1"/>
  <c r="G29" i="1"/>
  <c r="I29" i="1" s="1"/>
  <c r="K29" i="1" s="1"/>
  <c r="J29" i="1" s="1"/>
  <c r="G31" i="1"/>
  <c r="I31" i="1" s="1"/>
  <c r="K31" i="1" s="1"/>
  <c r="J31" i="1" s="1"/>
  <c r="G33" i="1"/>
  <c r="I33" i="1" s="1"/>
  <c r="K33" i="1" s="1"/>
  <c r="J33" i="1" s="1"/>
  <c r="G35" i="1"/>
  <c r="I35" i="1" s="1"/>
  <c r="K35" i="1" s="1"/>
  <c r="J35" i="1" s="1"/>
  <c r="G37" i="1"/>
  <c r="I37" i="1" s="1"/>
  <c r="K37" i="1" s="1"/>
  <c r="J37" i="1" s="1"/>
  <c r="G39" i="1"/>
  <c r="I39" i="1" s="1"/>
  <c r="K39" i="1" s="1"/>
  <c r="J39" i="1" s="1"/>
  <c r="G42" i="1"/>
  <c r="I42" i="1" s="1"/>
  <c r="K42" i="1" s="1"/>
  <c r="J42" i="1" s="1"/>
  <c r="G44" i="1"/>
  <c r="I44" i="1" s="1"/>
  <c r="K44" i="1" s="1"/>
  <c r="J44" i="1" s="1"/>
  <c r="G47" i="1"/>
  <c r="I47" i="1" s="1"/>
  <c r="K47" i="1" s="1"/>
  <c r="J47" i="1" s="1"/>
  <c r="G49" i="1"/>
  <c r="I49" i="1" s="1"/>
  <c r="K49" i="1" s="1"/>
  <c r="J49" i="1" s="1"/>
  <c r="G51" i="1"/>
  <c r="I51" i="1" s="1"/>
  <c r="K51" i="1" s="1"/>
  <c r="J51" i="1" s="1"/>
  <c r="G53" i="1"/>
  <c r="I53" i="1" s="1"/>
  <c r="K53" i="1" s="1"/>
  <c r="J53" i="1" s="1"/>
  <c r="G55" i="1"/>
  <c r="I55" i="1" s="1"/>
  <c r="K55" i="1" s="1"/>
  <c r="J55" i="1" s="1"/>
  <c r="G58" i="1"/>
  <c r="I58" i="1" s="1"/>
  <c r="K58" i="1" s="1"/>
  <c r="J58" i="1" s="1"/>
  <c r="G60" i="1"/>
  <c r="I60" i="1" s="1"/>
  <c r="K60" i="1" s="1"/>
  <c r="J60" i="1" s="1"/>
  <c r="I5" i="1"/>
  <c r="K5" i="1" s="1"/>
  <c r="J5" i="1" s="1"/>
</calcChain>
</file>

<file path=xl/sharedStrings.xml><?xml version="1.0" encoding="utf-8"?>
<sst xmlns="http://schemas.openxmlformats.org/spreadsheetml/2006/main" count="181" uniqueCount="136">
  <si>
    <t>شماره دانشجويي</t>
  </si>
  <si>
    <t>نمره نهايي 
(از 20)</t>
  </si>
  <si>
    <t>-</t>
  </si>
  <si>
    <t>نام دانشجو</t>
  </si>
  <si>
    <t>تعداد 
غيبت</t>
  </si>
  <si>
    <t>Plus</t>
  </si>
  <si>
    <t>كار و حضور
در كلاس</t>
  </si>
  <si>
    <t>امتحان پاياني
(از 14)</t>
  </si>
  <si>
    <t>Ceiling</t>
  </si>
  <si>
    <t>91236066280136</t>
  </si>
  <si>
    <t>91236066280058</t>
  </si>
  <si>
    <t>91236053280050</t>
  </si>
  <si>
    <t>91236066280149</t>
  </si>
  <si>
    <t>91236066280150</t>
  </si>
  <si>
    <t>91236066280157</t>
  </si>
  <si>
    <t>91236066280067</t>
  </si>
  <si>
    <t>91236066280168</t>
  </si>
  <si>
    <t>91236066280170</t>
  </si>
  <si>
    <t>91236066280175</t>
  </si>
  <si>
    <t>91236066280179</t>
  </si>
  <si>
    <t>91236066280186</t>
  </si>
  <si>
    <t>91236066280085</t>
  </si>
  <si>
    <t>91236066280200</t>
  </si>
  <si>
    <t>91236066280207</t>
  </si>
  <si>
    <t>91236066280211</t>
  </si>
  <si>
    <t>91236066280212</t>
  </si>
  <si>
    <t>91236066280091</t>
  </si>
  <si>
    <t>91236066280220</t>
  </si>
  <si>
    <t>91236066280221</t>
  </si>
  <si>
    <t>91236066280225</t>
  </si>
  <si>
    <t>91236066280237</t>
  </si>
  <si>
    <t>91236066280425</t>
  </si>
  <si>
    <t>91236066280247</t>
  </si>
  <si>
    <t>91236066280250</t>
  </si>
  <si>
    <t>91236066280256</t>
  </si>
  <si>
    <t>91236066280257</t>
  </si>
  <si>
    <t>91236066280426</t>
  </si>
  <si>
    <t>91236066280265</t>
  </si>
  <si>
    <t>91236066280276</t>
  </si>
  <si>
    <t>91236066280279</t>
  </si>
  <si>
    <t>91236066280061</t>
  </si>
  <si>
    <t>91236066280070</t>
  </si>
  <si>
    <t>91236066280077</t>
  </si>
  <si>
    <t>91236066280078</t>
  </si>
  <si>
    <t>91236066280087</t>
  </si>
  <si>
    <t>91236066280090</t>
  </si>
  <si>
    <t>91236066280215</t>
  </si>
  <si>
    <t>91236066280095</t>
  </si>
  <si>
    <t>91236066280234</t>
  </si>
  <si>
    <t>91236066280103</t>
  </si>
  <si>
    <t>91236066280110</t>
  </si>
  <si>
    <t>91236066280127</t>
  </si>
  <si>
    <t>91136066230144</t>
  </si>
  <si>
    <t>90136066230018</t>
  </si>
  <si>
    <t>91136025230454</t>
  </si>
  <si>
    <t>91137021230193</t>
  </si>
  <si>
    <t>90136025230235</t>
  </si>
  <si>
    <t>91136066230545</t>
  </si>
  <si>
    <t>90136066230046</t>
  </si>
  <si>
    <t>90137002230077</t>
  </si>
  <si>
    <t>91136066230196</t>
  </si>
  <si>
    <t>91136066230204</t>
  </si>
  <si>
    <t>90136066230064</t>
  </si>
  <si>
    <t>90137002230089</t>
  </si>
  <si>
    <t>90136066230078</t>
  </si>
  <si>
    <t>91136025230526</t>
  </si>
  <si>
    <t>91136066230232</t>
  </si>
  <si>
    <t>90136025230270</t>
  </si>
  <si>
    <t>احمدیان احمد</t>
  </si>
  <si>
    <t>باقری کلخوران مریم</t>
  </si>
  <si>
    <t>برجیران پو محمد</t>
  </si>
  <si>
    <t>بهشتی نژاد رضا</t>
  </si>
  <si>
    <t>بهلکه مسعود</t>
  </si>
  <si>
    <t>تیموری مرتضی</t>
  </si>
  <si>
    <t>حبیبی رضا</t>
  </si>
  <si>
    <t>حسن پور مهدی</t>
  </si>
  <si>
    <t>حسن لاریجانی مریم</t>
  </si>
  <si>
    <t>حیدر پور سعید</t>
  </si>
  <si>
    <t>خانزاده لیلا</t>
  </si>
  <si>
    <t>درویش ناهید</t>
  </si>
  <si>
    <t>سنجری منوچهر</t>
  </si>
  <si>
    <t>سهیل گلزار مهرداد</t>
  </si>
  <si>
    <t>شهامت محمودی سینا</t>
  </si>
  <si>
    <t>صالحی علیرضا</t>
  </si>
  <si>
    <t>صبح خیز رویا</t>
  </si>
  <si>
    <t>صدقیانی مازیار</t>
  </si>
  <si>
    <t>عاملی محمدباقر</t>
  </si>
  <si>
    <t>عباسی رضا</t>
  </si>
  <si>
    <t>عبدی مونا</t>
  </si>
  <si>
    <t>فرزندی احمد</t>
  </si>
  <si>
    <t>فیض خواه صدف</t>
  </si>
  <si>
    <t>کهزارچکانی یاسر</t>
  </si>
  <si>
    <t>کیانی فر زکیه</t>
  </si>
  <si>
    <t>لطفی معصومه</t>
  </si>
  <si>
    <t>مجنونی مرتضی</t>
  </si>
  <si>
    <t>محمد صادق علی</t>
  </si>
  <si>
    <t>معصومی امیرحسام</t>
  </si>
  <si>
    <t>نادری قاسم</t>
  </si>
  <si>
    <t>نوروزعلیزاده شیرازی مصطفی</t>
  </si>
  <si>
    <t>پورصباغیان علیرضا</t>
  </si>
  <si>
    <t>حسین شاهی کیا</t>
  </si>
  <si>
    <t>خوشی فاطمه</t>
  </si>
  <si>
    <t>دانیال زاده نمین سعید</t>
  </si>
  <si>
    <t>شریعت حمید</t>
  </si>
  <si>
    <t>شیری جیان مصطفی</t>
  </si>
  <si>
    <t>صفیری مهشید</t>
  </si>
  <si>
    <t>عرب نازنین</t>
  </si>
  <si>
    <t>غلامی آقابابایی سمیرا</t>
  </si>
  <si>
    <t>فضلی حمیدرضا</t>
  </si>
  <si>
    <t>کلوخی جاوید</t>
  </si>
  <si>
    <t>وردی مهدی</t>
  </si>
  <si>
    <t>افشاري پژوه رضا</t>
  </si>
  <si>
    <t>باقري پروين</t>
  </si>
  <si>
    <t>پيش بين محسن</t>
  </si>
  <si>
    <t>جمالي حميد</t>
  </si>
  <si>
    <t>خاني پور پهمداني بهاره</t>
  </si>
  <si>
    <t>رمضاني ابوالفضل</t>
  </si>
  <si>
    <t>سليمي اليزني يوسف</t>
  </si>
  <si>
    <t>شايگان احسان</t>
  </si>
  <si>
    <t>ضيا سيداسماعيل</t>
  </si>
  <si>
    <t>عزيزآبادي فراهاني هادي</t>
  </si>
  <si>
    <t>فائزي نيا محمد علي</t>
  </si>
  <si>
    <t>كشيش ناره</t>
  </si>
  <si>
    <t>گلعلي زاده قاضياني مسعود</t>
  </si>
  <si>
    <t>مجنوني مسعود</t>
  </si>
  <si>
    <t>نعمتي زهرا</t>
  </si>
  <si>
    <t>عدم شركت در آزمون پاياني</t>
  </si>
  <si>
    <t>خسروي نيا محمدحسين</t>
  </si>
  <si>
    <t>عدم شركت در كلاس</t>
  </si>
  <si>
    <t xml:space="preserve"> عدم شركت در كلاس و آزمون پاياني</t>
  </si>
  <si>
    <t>عدم شركت در كلاس و آزمون پاياني</t>
  </si>
  <si>
    <t>توضيحات</t>
  </si>
  <si>
    <t>تمرين 
و كاركلاس
(از 3+ 5)</t>
  </si>
  <si>
    <t>جمع
كل
(از 22)</t>
  </si>
  <si>
    <r>
      <t>ريزنمرات درس برنامه‌سازي شي‌گرا
تابستان 92
دانشگاه صنايع ايران
استاد: مهندس محسني
(</t>
    </r>
    <r>
      <rPr>
        <b/>
        <sz val="8"/>
        <color rgb="FFFF0000"/>
        <rFont val="Tahoma"/>
        <family val="2"/>
      </rPr>
      <t>نمرات با حداكثر ارفاق درنظر گرفته شده است و اعتراضي پذيرفته نميشود</t>
    </r>
    <r>
      <rPr>
        <b/>
        <sz val="12"/>
        <rFont val="Tahoma"/>
        <family val="2"/>
      </rPr>
      <t>)</t>
    </r>
  </si>
  <si>
    <t>تغيير نمره در 2 دي 1392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</si>
</sst>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  <family val="2"/>
    </font>
    <font>
      <b/>
      <sz val="12"/>
      <name val="Tahoma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8"/>
      <color rgb="FFFF0000"/>
      <name val="Tahoma"/>
      <family val="2"/>
    </font>
    <font>
      <b/>
      <sz val="12"/>
      <color rgb="FF12EC17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2" fillId="0" borderId="1" xfId="0" applyNumberFormat="1" applyFont="1" applyBorder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readingOrder="2"/>
    </xf>
    <xf numFmtId="0" fontId="2" fillId="2" borderId="1" xfId="0" applyFont="1" applyFill="1" applyBorder="1" applyAlignment="1">
      <alignment horizontal="center" vertical="center" wrapText="1" readingOrder="2"/>
    </xf>
    <xf numFmtId="49" fontId="2" fillId="0" borderId="1" xfId="0" applyNumberFormat="1" applyFont="1" applyBorder="1" applyAlignment="1">
      <alignment horizontal="center" vertical="center" shrinkToFit="1" readingOrder="2"/>
    </xf>
    <xf numFmtId="49" fontId="2" fillId="2" borderId="1" xfId="0" applyNumberFormat="1" applyFont="1" applyFill="1" applyBorder="1" applyAlignment="1">
      <alignment horizontal="center" vertical="center" wrapText="1" readingOrder="2"/>
    </xf>
    <xf numFmtId="0" fontId="2" fillId="2" borderId="2" xfId="0" applyFont="1" applyFill="1" applyBorder="1" applyAlignment="1">
      <alignment horizontal="center" vertical="center" wrapText="1" readingOrder="2"/>
    </xf>
    <xf numFmtId="0" fontId="2" fillId="0" borderId="1" xfId="0" applyNumberFormat="1" applyFont="1" applyBorder="1" applyAlignment="1">
      <alignment horizontal="center" vertical="center" shrinkToFit="1" readingOrder="1"/>
    </xf>
    <xf numFmtId="49" fontId="2" fillId="0" borderId="1" xfId="0" applyNumberFormat="1" applyFont="1" applyBorder="1" applyAlignment="1">
      <alignment horizontal="center" vertical="center" readingOrder="1"/>
    </xf>
    <xf numFmtId="0" fontId="2" fillId="0" borderId="1" xfId="0" applyNumberFormat="1" applyFont="1" applyBorder="1" applyAlignment="1" applyProtection="1">
      <alignment horizontal="center" vertical="center" shrinkToFit="1" readingOrder="1"/>
      <protection hidden="1"/>
    </xf>
    <xf numFmtId="0" fontId="2" fillId="0" borderId="1" xfId="0" applyNumberFormat="1" applyFont="1" applyFill="1" applyBorder="1" applyAlignment="1" applyProtection="1">
      <alignment horizontal="center" vertical="center" shrinkToFit="1" readingOrder="1"/>
      <protection hidden="1"/>
    </xf>
    <xf numFmtId="2" fontId="2" fillId="0" borderId="1" xfId="0" applyNumberFormat="1" applyFont="1" applyBorder="1" applyAlignment="1" applyProtection="1">
      <alignment horizontal="center" vertical="center" readingOrder="1"/>
      <protection hidden="1"/>
    </xf>
    <xf numFmtId="0" fontId="2" fillId="0" borderId="1" xfId="0" applyNumberFormat="1" applyFont="1" applyBorder="1" applyAlignment="1" applyProtection="1">
      <alignment horizontal="center" vertical="center" readingOrder="1"/>
      <protection hidden="1"/>
    </xf>
    <xf numFmtId="0" fontId="3" fillId="0" borderId="1" xfId="0" applyFont="1" applyBorder="1" applyAlignment="1" applyProtection="1">
      <alignment horizontal="center" vertical="center" readingOrder="1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vertical="center" wrapText="1"/>
    </xf>
    <xf numFmtId="0" fontId="6" fillId="0" borderId="1" xfId="0" applyNumberFormat="1" applyFont="1" applyBorder="1" applyAlignment="1" applyProtection="1">
      <alignment horizontal="center" vertical="center" shrinkToFit="1" readingOrder="1"/>
      <protection hidden="1"/>
    </xf>
    <xf numFmtId="0" fontId="6" fillId="0" borderId="1" xfId="0" applyNumberFormat="1" applyFont="1" applyFill="1" applyBorder="1" applyAlignment="1" applyProtection="1">
      <alignment horizontal="center" vertical="center" shrinkToFit="1" readingOrder="1"/>
      <protection hidden="1"/>
    </xf>
  </cellXfs>
  <cellStyles count="1"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12EC1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L62"/>
  <sheetViews>
    <sheetView rightToLeft="1" tabSelected="1" topLeftCell="B1" workbookViewId="0">
      <pane xSplit="5" ySplit="3" topLeftCell="G37" activePane="bottomRight" state="frozenSplit"/>
      <selection activeCell="B1" sqref="B1"/>
      <selection pane="topRight" activeCell="F1" sqref="F1"/>
      <selection pane="bottomLeft" activeCell="B5" sqref="B5"/>
      <selection pane="bottomRight" activeCell="J42" sqref="J42"/>
    </sheetView>
  </sheetViews>
  <sheetFormatPr defaultRowHeight="12.75" x14ac:dyDescent="0.2"/>
  <cols>
    <col min="1" max="1" width="21.7109375" customWidth="1"/>
    <col min="2" max="2" width="21.7109375" style="2" customWidth="1"/>
    <col min="3" max="3" width="22.5703125" style="2" hidden="1" customWidth="1"/>
    <col min="4" max="5" width="8" style="2" hidden="1" customWidth="1"/>
    <col min="6" max="6" width="12.85546875" style="2" hidden="1" customWidth="1"/>
    <col min="7" max="7" width="14.42578125" style="3" customWidth="1"/>
    <col min="8" max="8" width="9.28515625" style="3" bestFit="1" customWidth="1"/>
    <col min="9" max="9" width="10.28515625" style="3" customWidth="1"/>
    <col min="10" max="10" width="14" style="3" customWidth="1"/>
    <col min="11" max="11" width="15.42578125" hidden="1" customWidth="1"/>
    <col min="12" max="12" width="27.7109375" customWidth="1"/>
  </cols>
  <sheetData>
    <row r="1" spans="2:12" ht="100.5" customHeight="1" x14ac:dyDescent="0.2">
      <c r="B1" s="17" t="s">
        <v>134</v>
      </c>
      <c r="C1" s="17"/>
      <c r="D1" s="17"/>
      <c r="E1" s="17"/>
      <c r="F1" s="17"/>
      <c r="G1" s="17"/>
      <c r="H1" s="17"/>
      <c r="I1" s="17"/>
      <c r="J1" s="17"/>
    </row>
    <row r="3" spans="2:12" ht="76.5" customHeight="1" x14ac:dyDescent="0.2">
      <c r="B3" s="4" t="s">
        <v>0</v>
      </c>
      <c r="C3" s="4" t="s">
        <v>3</v>
      </c>
      <c r="D3" s="7" t="s">
        <v>4</v>
      </c>
      <c r="E3" s="7" t="s">
        <v>5</v>
      </c>
      <c r="F3" s="7" t="s">
        <v>6</v>
      </c>
      <c r="G3" s="5" t="s">
        <v>132</v>
      </c>
      <c r="H3" s="5" t="s">
        <v>7</v>
      </c>
      <c r="I3" s="5" t="s">
        <v>133</v>
      </c>
      <c r="J3" s="5" t="s">
        <v>1</v>
      </c>
      <c r="K3" s="8" t="s">
        <v>8</v>
      </c>
      <c r="L3" s="8" t="s">
        <v>131</v>
      </c>
    </row>
    <row r="4" spans="2:12" ht="24.75" customHeight="1" x14ac:dyDescent="0.2">
      <c r="B4" s="1" t="s">
        <v>9</v>
      </c>
      <c r="C4" s="6" t="s">
        <v>68</v>
      </c>
      <c r="D4" s="9" t="s">
        <v>2</v>
      </c>
      <c r="E4" s="9" t="s">
        <v>2</v>
      </c>
      <c r="F4" s="9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2" t="s">
        <v>129</v>
      </c>
    </row>
    <row r="5" spans="2:12" ht="24.75" customHeight="1" x14ac:dyDescent="0.25">
      <c r="B5" s="1" t="s">
        <v>10</v>
      </c>
      <c r="C5" s="6" t="s">
        <v>69</v>
      </c>
      <c r="D5" s="9">
        <v>5</v>
      </c>
      <c r="E5" s="9">
        <v>0</v>
      </c>
      <c r="F5" s="10">
        <f t="shared" ref="F5:F62" si="0">((4-D5)*0.25)+(E5*0.25/2)</f>
        <v>-0.25</v>
      </c>
      <c r="G5" s="13">
        <f>(4+((H5*2.5)/14))+F5</f>
        <v>4.5535714285714288</v>
      </c>
      <c r="H5" s="14">
        <v>4.5</v>
      </c>
      <c r="I5" s="13">
        <f t="shared" ref="I5:I62" si="1">G5+H5</f>
        <v>9.0535714285714288</v>
      </c>
      <c r="J5" s="15">
        <f>IF(K5&lt;9,K5,IF(K5&lt;12,12,IF(K5&gt;20,20,K5)))</f>
        <v>12</v>
      </c>
      <c r="K5" s="16">
        <f t="shared" ref="K5:K62" si="2">CEILING(I5,0.25)</f>
        <v>9.25</v>
      </c>
      <c r="L5" s="12"/>
    </row>
    <row r="6" spans="2:12" ht="24.75" customHeight="1" x14ac:dyDescent="0.25">
      <c r="B6" s="1" t="s">
        <v>11</v>
      </c>
      <c r="C6" s="6" t="s">
        <v>70</v>
      </c>
      <c r="D6" s="9">
        <v>7</v>
      </c>
      <c r="E6" s="9">
        <v>0</v>
      </c>
      <c r="F6" s="10">
        <f t="shared" si="0"/>
        <v>-0.75</v>
      </c>
      <c r="G6" s="13">
        <f t="shared" ref="G6:G13" si="3">(4+((H6*2.5)/14))+F6</f>
        <v>3.5178571428571432</v>
      </c>
      <c r="H6" s="14">
        <v>1.5</v>
      </c>
      <c r="I6" s="13">
        <f t="shared" si="1"/>
        <v>5.0178571428571432</v>
      </c>
      <c r="J6" s="15">
        <f t="shared" ref="J6:J13" si="4">IF(K6&lt;9,K6,IF(K6&lt;12,12,IF(K6&gt;20,20,K6)))</f>
        <v>5.25</v>
      </c>
      <c r="K6" s="16">
        <f t="shared" si="2"/>
        <v>5.25</v>
      </c>
      <c r="L6" s="12"/>
    </row>
    <row r="7" spans="2:12" ht="24.75" customHeight="1" x14ac:dyDescent="0.25">
      <c r="B7" s="1" t="s">
        <v>12</v>
      </c>
      <c r="C7" s="6" t="s">
        <v>71</v>
      </c>
      <c r="D7" s="9">
        <v>0</v>
      </c>
      <c r="E7" s="9">
        <v>2</v>
      </c>
      <c r="F7" s="10">
        <f t="shared" si="0"/>
        <v>1.25</v>
      </c>
      <c r="G7" s="13">
        <f t="shared" si="3"/>
        <v>5.875</v>
      </c>
      <c r="H7" s="14">
        <v>3.5</v>
      </c>
      <c r="I7" s="13">
        <f t="shared" si="1"/>
        <v>9.375</v>
      </c>
      <c r="J7" s="15">
        <f t="shared" si="4"/>
        <v>12</v>
      </c>
      <c r="K7" s="16">
        <f t="shared" si="2"/>
        <v>9.5</v>
      </c>
      <c r="L7" s="12"/>
    </row>
    <row r="8" spans="2:12" ht="24.75" customHeight="1" x14ac:dyDescent="0.25">
      <c r="B8" s="1" t="s">
        <v>13</v>
      </c>
      <c r="C8" s="6" t="s">
        <v>72</v>
      </c>
      <c r="D8" s="9">
        <v>0</v>
      </c>
      <c r="E8" s="9">
        <v>2</v>
      </c>
      <c r="F8" s="10">
        <f t="shared" si="0"/>
        <v>1.25</v>
      </c>
      <c r="G8" s="13">
        <f t="shared" si="3"/>
        <v>6.2321428571428568</v>
      </c>
      <c r="H8" s="14">
        <v>5.5</v>
      </c>
      <c r="I8" s="13">
        <f t="shared" si="1"/>
        <v>11.732142857142858</v>
      </c>
      <c r="J8" s="15">
        <f t="shared" si="4"/>
        <v>12</v>
      </c>
      <c r="K8" s="16">
        <f t="shared" si="2"/>
        <v>11.75</v>
      </c>
      <c r="L8" s="12"/>
    </row>
    <row r="9" spans="2:12" ht="24.75" customHeight="1" x14ac:dyDescent="0.25">
      <c r="B9" s="1" t="s">
        <v>14</v>
      </c>
      <c r="C9" s="6" t="s">
        <v>73</v>
      </c>
      <c r="D9" s="9">
        <v>2</v>
      </c>
      <c r="E9" s="9">
        <v>0</v>
      </c>
      <c r="F9" s="10">
        <f t="shared" si="0"/>
        <v>0.5</v>
      </c>
      <c r="G9" s="13">
        <f t="shared" si="3"/>
        <v>5.3928571428571432</v>
      </c>
      <c r="H9" s="14">
        <v>5</v>
      </c>
      <c r="I9" s="13">
        <f t="shared" si="1"/>
        <v>10.392857142857142</v>
      </c>
      <c r="J9" s="15">
        <f t="shared" si="4"/>
        <v>12</v>
      </c>
      <c r="K9" s="16">
        <f t="shared" si="2"/>
        <v>10.5</v>
      </c>
      <c r="L9" s="12"/>
    </row>
    <row r="10" spans="2:12" ht="24.75" customHeight="1" x14ac:dyDescent="0.25">
      <c r="B10" s="1" t="s">
        <v>15</v>
      </c>
      <c r="C10" s="6" t="s">
        <v>74</v>
      </c>
      <c r="D10" s="9">
        <v>2</v>
      </c>
      <c r="E10" s="9">
        <v>0</v>
      </c>
      <c r="F10" s="10">
        <f t="shared" si="0"/>
        <v>0.5</v>
      </c>
      <c r="G10" s="13">
        <f t="shared" si="3"/>
        <v>4.6785714285714288</v>
      </c>
      <c r="H10" s="14">
        <v>1</v>
      </c>
      <c r="I10" s="13">
        <f t="shared" si="1"/>
        <v>5.6785714285714288</v>
      </c>
      <c r="J10" s="15">
        <f t="shared" si="4"/>
        <v>5.75</v>
      </c>
      <c r="K10" s="16">
        <f t="shared" si="2"/>
        <v>5.75</v>
      </c>
      <c r="L10" s="12"/>
    </row>
    <row r="11" spans="2:12" ht="24.75" customHeight="1" x14ac:dyDescent="0.25">
      <c r="B11" s="1" t="s">
        <v>16</v>
      </c>
      <c r="C11" s="6" t="s">
        <v>75</v>
      </c>
      <c r="D11" s="9">
        <v>0</v>
      </c>
      <c r="E11" s="9">
        <v>0</v>
      </c>
      <c r="F11" s="10">
        <f t="shared" si="0"/>
        <v>1</v>
      </c>
      <c r="G11" s="13">
        <f t="shared" si="3"/>
        <v>5.8928571428571432</v>
      </c>
      <c r="H11" s="14">
        <v>5</v>
      </c>
      <c r="I11" s="13">
        <f t="shared" si="1"/>
        <v>10.892857142857142</v>
      </c>
      <c r="J11" s="15">
        <f t="shared" si="4"/>
        <v>12</v>
      </c>
      <c r="K11" s="16">
        <f t="shared" si="2"/>
        <v>11</v>
      </c>
      <c r="L11" s="12"/>
    </row>
    <row r="12" spans="2:12" ht="24.75" customHeight="1" x14ac:dyDescent="0.25">
      <c r="B12" s="1" t="s">
        <v>17</v>
      </c>
      <c r="C12" s="6" t="s">
        <v>76</v>
      </c>
      <c r="D12" s="9">
        <v>9</v>
      </c>
      <c r="E12" s="9">
        <v>0</v>
      </c>
      <c r="F12" s="10">
        <f t="shared" si="0"/>
        <v>-1.25</v>
      </c>
      <c r="G12" s="13">
        <f t="shared" si="3"/>
        <v>2.75</v>
      </c>
      <c r="H12" s="14">
        <v>0</v>
      </c>
      <c r="I12" s="13">
        <f t="shared" si="1"/>
        <v>2.75</v>
      </c>
      <c r="J12" s="15">
        <f t="shared" si="4"/>
        <v>2.75</v>
      </c>
      <c r="K12" s="16">
        <f t="shared" si="2"/>
        <v>2.75</v>
      </c>
      <c r="L12" s="12"/>
    </row>
    <row r="13" spans="2:12" ht="24.75" customHeight="1" x14ac:dyDescent="0.25">
      <c r="B13" s="1" t="s">
        <v>18</v>
      </c>
      <c r="C13" s="6" t="s">
        <v>77</v>
      </c>
      <c r="D13" s="9">
        <v>5</v>
      </c>
      <c r="E13" s="9">
        <v>0</v>
      </c>
      <c r="F13" s="10">
        <f t="shared" si="0"/>
        <v>-0.25</v>
      </c>
      <c r="G13" s="13">
        <f t="shared" si="3"/>
        <v>4.8214285714285712</v>
      </c>
      <c r="H13" s="14">
        <v>6</v>
      </c>
      <c r="I13" s="13">
        <f t="shared" si="1"/>
        <v>10.821428571428571</v>
      </c>
      <c r="J13" s="15">
        <f t="shared" si="4"/>
        <v>12</v>
      </c>
      <c r="K13" s="16">
        <f t="shared" si="2"/>
        <v>11</v>
      </c>
      <c r="L13" s="12"/>
    </row>
    <row r="14" spans="2:12" ht="24.75" customHeight="1" x14ac:dyDescent="0.2">
      <c r="B14" s="1" t="s">
        <v>19</v>
      </c>
      <c r="C14" s="6" t="s">
        <v>78</v>
      </c>
      <c r="D14" s="9" t="s">
        <v>2</v>
      </c>
      <c r="E14" s="9" t="s">
        <v>2</v>
      </c>
      <c r="F14" s="9" t="s">
        <v>2</v>
      </c>
      <c r="G14" s="11" t="s">
        <v>2</v>
      </c>
      <c r="H14" s="14">
        <v>0</v>
      </c>
      <c r="I14" s="13" t="s">
        <v>2</v>
      </c>
      <c r="J14" s="13" t="s">
        <v>2</v>
      </c>
      <c r="K14" s="13" t="s">
        <v>2</v>
      </c>
      <c r="L14" s="12" t="s">
        <v>128</v>
      </c>
    </row>
    <row r="15" spans="2:12" ht="24.75" customHeight="1" x14ac:dyDescent="0.25">
      <c r="B15" s="1" t="s">
        <v>20</v>
      </c>
      <c r="C15" s="6" t="s">
        <v>79</v>
      </c>
      <c r="D15" s="9">
        <v>3</v>
      </c>
      <c r="E15" s="9">
        <v>0</v>
      </c>
      <c r="F15" s="10">
        <f t="shared" si="0"/>
        <v>0.25</v>
      </c>
      <c r="G15" s="13">
        <f t="shared" ref="G15:G20" si="5">(4+((H15*2.5)/14))+F15</f>
        <v>4.3392857142857144</v>
      </c>
      <c r="H15" s="14">
        <v>0.5</v>
      </c>
      <c r="I15" s="13">
        <f t="shared" si="1"/>
        <v>4.8392857142857144</v>
      </c>
      <c r="J15" s="15">
        <f t="shared" ref="J15:J20" si="6">IF(K15&lt;9,K15,IF(K15&lt;12,12,IF(K15&gt;20,20,K15)))</f>
        <v>5</v>
      </c>
      <c r="K15" s="16">
        <f t="shared" si="2"/>
        <v>5</v>
      </c>
      <c r="L15" s="12"/>
    </row>
    <row r="16" spans="2:12" ht="24.75" customHeight="1" x14ac:dyDescent="0.25">
      <c r="B16" s="1" t="s">
        <v>21</v>
      </c>
      <c r="C16" s="6" t="s">
        <v>80</v>
      </c>
      <c r="D16" s="9">
        <v>0</v>
      </c>
      <c r="E16" s="9">
        <v>2</v>
      </c>
      <c r="F16" s="10">
        <f t="shared" si="0"/>
        <v>1.25</v>
      </c>
      <c r="G16" s="13">
        <f t="shared" si="5"/>
        <v>6.5</v>
      </c>
      <c r="H16" s="14">
        <v>7</v>
      </c>
      <c r="I16" s="13">
        <f t="shared" si="1"/>
        <v>13.5</v>
      </c>
      <c r="J16" s="15">
        <f t="shared" si="6"/>
        <v>13.5</v>
      </c>
      <c r="K16" s="16">
        <f t="shared" si="2"/>
        <v>13.5</v>
      </c>
      <c r="L16" s="12"/>
    </row>
    <row r="17" spans="2:12" ht="24.75" customHeight="1" x14ac:dyDescent="0.25">
      <c r="B17" s="1" t="s">
        <v>22</v>
      </c>
      <c r="C17" s="6" t="s">
        <v>81</v>
      </c>
      <c r="D17" s="9">
        <v>0</v>
      </c>
      <c r="E17" s="9">
        <v>2</v>
      </c>
      <c r="F17" s="10">
        <f t="shared" si="0"/>
        <v>1.25</v>
      </c>
      <c r="G17" s="13">
        <f t="shared" si="5"/>
        <v>6.4107142857142856</v>
      </c>
      <c r="H17" s="14">
        <v>6.5</v>
      </c>
      <c r="I17" s="13">
        <f t="shared" si="1"/>
        <v>12.910714285714285</v>
      </c>
      <c r="J17" s="15">
        <f t="shared" si="6"/>
        <v>13</v>
      </c>
      <c r="K17" s="16">
        <f t="shared" si="2"/>
        <v>13</v>
      </c>
      <c r="L17" s="12"/>
    </row>
    <row r="18" spans="2:12" ht="24.75" customHeight="1" x14ac:dyDescent="0.25">
      <c r="B18" s="1" t="s">
        <v>23</v>
      </c>
      <c r="C18" s="6" t="s">
        <v>82</v>
      </c>
      <c r="D18" s="9">
        <v>8</v>
      </c>
      <c r="E18" s="9">
        <v>0</v>
      </c>
      <c r="F18" s="10">
        <f t="shared" si="0"/>
        <v>-1</v>
      </c>
      <c r="G18" s="13">
        <f t="shared" si="5"/>
        <v>3.625</v>
      </c>
      <c r="H18" s="14">
        <v>3.5</v>
      </c>
      <c r="I18" s="13">
        <f t="shared" si="1"/>
        <v>7.125</v>
      </c>
      <c r="J18" s="15">
        <f t="shared" si="6"/>
        <v>7.25</v>
      </c>
      <c r="K18" s="16">
        <f t="shared" si="2"/>
        <v>7.25</v>
      </c>
      <c r="L18" s="12"/>
    </row>
    <row r="19" spans="2:12" ht="24.75" customHeight="1" x14ac:dyDescent="0.25">
      <c r="B19" s="1" t="s">
        <v>24</v>
      </c>
      <c r="C19" s="6" t="s">
        <v>83</v>
      </c>
      <c r="D19" s="9">
        <v>0</v>
      </c>
      <c r="E19" s="9">
        <v>0</v>
      </c>
      <c r="F19" s="10">
        <f t="shared" si="0"/>
        <v>1</v>
      </c>
      <c r="G19" s="13">
        <f t="shared" si="5"/>
        <v>5.625</v>
      </c>
      <c r="H19" s="14">
        <v>3.5</v>
      </c>
      <c r="I19" s="13">
        <f t="shared" si="1"/>
        <v>9.125</v>
      </c>
      <c r="J19" s="15">
        <f t="shared" si="6"/>
        <v>12</v>
      </c>
      <c r="K19" s="16">
        <f t="shared" si="2"/>
        <v>9.25</v>
      </c>
      <c r="L19" s="12"/>
    </row>
    <row r="20" spans="2:12" ht="24.75" customHeight="1" x14ac:dyDescent="0.25">
      <c r="B20" s="1" t="s">
        <v>25</v>
      </c>
      <c r="C20" s="6" t="s">
        <v>84</v>
      </c>
      <c r="D20" s="9">
        <v>3</v>
      </c>
      <c r="E20" s="9">
        <v>0</v>
      </c>
      <c r="F20" s="10">
        <f t="shared" si="0"/>
        <v>0.25</v>
      </c>
      <c r="G20" s="13">
        <f t="shared" si="5"/>
        <v>4.875</v>
      </c>
      <c r="H20" s="14">
        <v>3.5</v>
      </c>
      <c r="I20" s="13">
        <f t="shared" si="1"/>
        <v>8.375</v>
      </c>
      <c r="J20" s="15">
        <f t="shared" si="6"/>
        <v>8.5</v>
      </c>
      <c r="K20" s="16">
        <f t="shared" si="2"/>
        <v>8.5</v>
      </c>
      <c r="L20" s="12"/>
    </row>
    <row r="21" spans="2:12" ht="24.75" customHeight="1" x14ac:dyDescent="0.2">
      <c r="B21" s="1" t="s">
        <v>26</v>
      </c>
      <c r="C21" s="6" t="s">
        <v>85</v>
      </c>
      <c r="D21" s="9" t="s">
        <v>2</v>
      </c>
      <c r="E21" s="9" t="s">
        <v>2</v>
      </c>
      <c r="F21" s="9" t="s">
        <v>2</v>
      </c>
      <c r="G21" s="11" t="s">
        <v>2</v>
      </c>
      <c r="H21" s="14">
        <v>0</v>
      </c>
      <c r="I21" s="13" t="s">
        <v>2</v>
      </c>
      <c r="J21" s="13" t="s">
        <v>2</v>
      </c>
      <c r="K21" s="13" t="s">
        <v>2</v>
      </c>
      <c r="L21" s="12" t="s">
        <v>128</v>
      </c>
    </row>
    <row r="22" spans="2:12" ht="24.75" customHeight="1" x14ac:dyDescent="0.25">
      <c r="B22" s="1" t="s">
        <v>27</v>
      </c>
      <c r="C22" s="6" t="s">
        <v>86</v>
      </c>
      <c r="D22" s="9">
        <v>3</v>
      </c>
      <c r="E22" s="9">
        <v>0</v>
      </c>
      <c r="F22" s="10">
        <f t="shared" si="0"/>
        <v>0.25</v>
      </c>
      <c r="G22" s="13">
        <f t="shared" ref="G22:G40" si="7">(4+((H22*2.5)/14))+F22</f>
        <v>5.1428571428571432</v>
      </c>
      <c r="H22" s="14">
        <v>5</v>
      </c>
      <c r="I22" s="13">
        <f t="shared" si="1"/>
        <v>10.142857142857142</v>
      </c>
      <c r="J22" s="15">
        <f t="shared" ref="J22:J40" si="8">IF(K22&lt;9,K22,IF(K22&lt;12,12,IF(K22&gt;20,20,K22)))</f>
        <v>12</v>
      </c>
      <c r="K22" s="16">
        <f t="shared" si="2"/>
        <v>10.25</v>
      </c>
      <c r="L22" s="12"/>
    </row>
    <row r="23" spans="2:12" ht="24.75" customHeight="1" x14ac:dyDescent="0.25">
      <c r="B23" s="1" t="s">
        <v>28</v>
      </c>
      <c r="C23" s="6" t="s">
        <v>87</v>
      </c>
      <c r="D23" s="9">
        <v>3</v>
      </c>
      <c r="E23" s="9">
        <v>0</v>
      </c>
      <c r="F23" s="10">
        <f t="shared" si="0"/>
        <v>0.25</v>
      </c>
      <c r="G23" s="13">
        <f t="shared" si="7"/>
        <v>5.0535714285714288</v>
      </c>
      <c r="H23" s="14">
        <v>4.5</v>
      </c>
      <c r="I23" s="13">
        <f t="shared" si="1"/>
        <v>9.5535714285714288</v>
      </c>
      <c r="J23" s="15">
        <f t="shared" si="8"/>
        <v>12</v>
      </c>
      <c r="K23" s="16">
        <f t="shared" si="2"/>
        <v>9.75</v>
      </c>
      <c r="L23" s="12"/>
    </row>
    <row r="24" spans="2:12" ht="24.75" customHeight="1" x14ac:dyDescent="0.25">
      <c r="B24" s="1" t="s">
        <v>29</v>
      </c>
      <c r="C24" s="6" t="s">
        <v>88</v>
      </c>
      <c r="D24" s="9">
        <v>2</v>
      </c>
      <c r="E24" s="9">
        <v>1</v>
      </c>
      <c r="F24" s="10">
        <f t="shared" si="0"/>
        <v>0.625</v>
      </c>
      <c r="G24" s="13">
        <f t="shared" si="7"/>
        <v>5.5178571428571432</v>
      </c>
      <c r="H24" s="14">
        <v>5</v>
      </c>
      <c r="I24" s="13">
        <f t="shared" si="1"/>
        <v>10.517857142857142</v>
      </c>
      <c r="J24" s="15">
        <f t="shared" si="8"/>
        <v>12</v>
      </c>
      <c r="K24" s="16">
        <f t="shared" si="2"/>
        <v>10.75</v>
      </c>
      <c r="L24" s="12"/>
    </row>
    <row r="25" spans="2:12" ht="24.75" customHeight="1" x14ac:dyDescent="0.25">
      <c r="B25" s="1" t="s">
        <v>30</v>
      </c>
      <c r="C25" s="6" t="s">
        <v>89</v>
      </c>
      <c r="D25" s="9">
        <v>3</v>
      </c>
      <c r="E25" s="9">
        <v>0</v>
      </c>
      <c r="F25" s="10">
        <f t="shared" si="0"/>
        <v>0.25</v>
      </c>
      <c r="G25" s="13">
        <f t="shared" si="7"/>
        <v>5.0535714285714288</v>
      </c>
      <c r="H25" s="14">
        <v>4.5</v>
      </c>
      <c r="I25" s="13">
        <f t="shared" si="1"/>
        <v>9.5535714285714288</v>
      </c>
      <c r="J25" s="15">
        <f t="shared" si="8"/>
        <v>12</v>
      </c>
      <c r="K25" s="16">
        <f t="shared" si="2"/>
        <v>9.75</v>
      </c>
      <c r="L25" s="12"/>
    </row>
    <row r="26" spans="2:12" ht="24.75" customHeight="1" x14ac:dyDescent="0.25">
      <c r="B26" s="1" t="s">
        <v>31</v>
      </c>
      <c r="C26" s="6" t="s">
        <v>90</v>
      </c>
      <c r="D26" s="9">
        <v>9</v>
      </c>
      <c r="E26" s="9">
        <v>0</v>
      </c>
      <c r="F26" s="10">
        <f t="shared" si="0"/>
        <v>-1.25</v>
      </c>
      <c r="G26" s="13">
        <f t="shared" si="7"/>
        <v>3.2857142857142856</v>
      </c>
      <c r="H26" s="14">
        <v>3</v>
      </c>
      <c r="I26" s="13">
        <f t="shared" si="1"/>
        <v>6.2857142857142856</v>
      </c>
      <c r="J26" s="15">
        <f t="shared" si="8"/>
        <v>6.5</v>
      </c>
      <c r="K26" s="16">
        <f t="shared" si="2"/>
        <v>6.5</v>
      </c>
      <c r="L26" s="12"/>
    </row>
    <row r="27" spans="2:12" ht="24.75" customHeight="1" x14ac:dyDescent="0.25">
      <c r="B27" s="1" t="s">
        <v>32</v>
      </c>
      <c r="C27" s="6" t="s">
        <v>91</v>
      </c>
      <c r="D27" s="9">
        <v>5</v>
      </c>
      <c r="E27" s="9">
        <v>0</v>
      </c>
      <c r="F27" s="10">
        <f t="shared" si="0"/>
        <v>-0.25</v>
      </c>
      <c r="G27" s="13">
        <f t="shared" si="7"/>
        <v>4.4642857142857144</v>
      </c>
      <c r="H27" s="14">
        <v>4</v>
      </c>
      <c r="I27" s="13">
        <f t="shared" si="1"/>
        <v>8.4642857142857153</v>
      </c>
      <c r="J27" s="15">
        <f t="shared" si="8"/>
        <v>8.5</v>
      </c>
      <c r="K27" s="16">
        <f t="shared" si="2"/>
        <v>8.5</v>
      </c>
      <c r="L27" s="12"/>
    </row>
    <row r="28" spans="2:12" ht="24.75" customHeight="1" x14ac:dyDescent="0.25">
      <c r="B28" s="1" t="s">
        <v>33</v>
      </c>
      <c r="C28" s="6" t="s">
        <v>92</v>
      </c>
      <c r="D28" s="9">
        <v>0</v>
      </c>
      <c r="E28" s="9">
        <v>0</v>
      </c>
      <c r="F28" s="10">
        <f t="shared" si="0"/>
        <v>1</v>
      </c>
      <c r="G28" s="13">
        <f t="shared" si="7"/>
        <v>5.9821428571428568</v>
      </c>
      <c r="H28" s="14">
        <v>5.5</v>
      </c>
      <c r="I28" s="13">
        <f t="shared" si="1"/>
        <v>11.482142857142858</v>
      </c>
      <c r="J28" s="15">
        <f t="shared" si="8"/>
        <v>12</v>
      </c>
      <c r="K28" s="16">
        <f t="shared" si="2"/>
        <v>11.5</v>
      </c>
      <c r="L28" s="12"/>
    </row>
    <row r="29" spans="2:12" ht="24.75" customHeight="1" x14ac:dyDescent="0.25">
      <c r="B29" s="1" t="s">
        <v>34</v>
      </c>
      <c r="C29" s="6" t="s">
        <v>93</v>
      </c>
      <c r="D29" s="9">
        <v>0</v>
      </c>
      <c r="E29" s="9">
        <v>0</v>
      </c>
      <c r="F29" s="10">
        <f t="shared" si="0"/>
        <v>1</v>
      </c>
      <c r="G29" s="13">
        <f t="shared" si="7"/>
        <v>7.4553571428571423</v>
      </c>
      <c r="H29" s="14">
        <v>13.75</v>
      </c>
      <c r="I29" s="13">
        <f t="shared" si="1"/>
        <v>21.205357142857142</v>
      </c>
      <c r="J29" s="15">
        <f t="shared" si="8"/>
        <v>20</v>
      </c>
      <c r="K29" s="16">
        <f t="shared" si="2"/>
        <v>21.25</v>
      </c>
      <c r="L29" s="12"/>
    </row>
    <row r="30" spans="2:12" ht="24.75" customHeight="1" x14ac:dyDescent="0.25">
      <c r="B30" s="1" t="s">
        <v>35</v>
      </c>
      <c r="C30" s="6" t="s">
        <v>94</v>
      </c>
      <c r="D30" s="9">
        <v>3</v>
      </c>
      <c r="E30" s="9">
        <v>1</v>
      </c>
      <c r="F30" s="10">
        <f t="shared" si="0"/>
        <v>0.375</v>
      </c>
      <c r="G30" s="13">
        <f t="shared" si="7"/>
        <v>5.5357142857142856</v>
      </c>
      <c r="H30" s="14">
        <v>6.5</v>
      </c>
      <c r="I30" s="13">
        <f t="shared" si="1"/>
        <v>12.035714285714285</v>
      </c>
      <c r="J30" s="15">
        <f t="shared" si="8"/>
        <v>12.25</v>
      </c>
      <c r="K30" s="16">
        <f t="shared" si="2"/>
        <v>12.25</v>
      </c>
      <c r="L30" s="12"/>
    </row>
    <row r="31" spans="2:12" ht="24.75" customHeight="1" x14ac:dyDescent="0.25">
      <c r="B31" s="1" t="s">
        <v>36</v>
      </c>
      <c r="C31" s="6" t="s">
        <v>95</v>
      </c>
      <c r="D31" s="9">
        <v>5</v>
      </c>
      <c r="E31" s="9">
        <v>3</v>
      </c>
      <c r="F31" s="10">
        <f t="shared" si="0"/>
        <v>0.125</v>
      </c>
      <c r="G31" s="13">
        <f t="shared" si="7"/>
        <v>4.3928571428571432</v>
      </c>
      <c r="H31" s="14">
        <v>1.5</v>
      </c>
      <c r="I31" s="13">
        <f t="shared" si="1"/>
        <v>5.8928571428571432</v>
      </c>
      <c r="J31" s="15">
        <f t="shared" si="8"/>
        <v>6</v>
      </c>
      <c r="K31" s="16">
        <f t="shared" si="2"/>
        <v>6</v>
      </c>
      <c r="L31" s="12"/>
    </row>
    <row r="32" spans="2:12" ht="24.75" customHeight="1" x14ac:dyDescent="0.25">
      <c r="B32" s="1" t="s">
        <v>37</v>
      </c>
      <c r="C32" s="6" t="s">
        <v>96</v>
      </c>
      <c r="D32" s="9">
        <v>5</v>
      </c>
      <c r="E32" s="9">
        <v>0</v>
      </c>
      <c r="F32" s="10">
        <f t="shared" si="0"/>
        <v>-0.25</v>
      </c>
      <c r="G32" s="13">
        <f t="shared" si="7"/>
        <v>4.0178571428571432</v>
      </c>
      <c r="H32" s="14">
        <v>1.5</v>
      </c>
      <c r="I32" s="13">
        <f t="shared" si="1"/>
        <v>5.5178571428571432</v>
      </c>
      <c r="J32" s="15">
        <f t="shared" si="8"/>
        <v>5.75</v>
      </c>
      <c r="K32" s="16">
        <f t="shared" si="2"/>
        <v>5.75</v>
      </c>
      <c r="L32" s="12"/>
    </row>
    <row r="33" spans="2:12" ht="24.75" customHeight="1" x14ac:dyDescent="0.25">
      <c r="B33" s="1" t="s">
        <v>38</v>
      </c>
      <c r="C33" s="6" t="s">
        <v>97</v>
      </c>
      <c r="D33" s="9">
        <v>3</v>
      </c>
      <c r="E33" s="9">
        <v>0</v>
      </c>
      <c r="F33" s="10">
        <f t="shared" si="0"/>
        <v>0.25</v>
      </c>
      <c r="G33" s="13">
        <f t="shared" si="7"/>
        <v>4.4285714285714288</v>
      </c>
      <c r="H33" s="14">
        <v>1</v>
      </c>
      <c r="I33" s="13">
        <f t="shared" si="1"/>
        <v>5.4285714285714288</v>
      </c>
      <c r="J33" s="15">
        <f t="shared" si="8"/>
        <v>5.5</v>
      </c>
      <c r="K33" s="16">
        <f t="shared" si="2"/>
        <v>5.5</v>
      </c>
      <c r="L33" s="12"/>
    </row>
    <row r="34" spans="2:12" ht="24.75" customHeight="1" x14ac:dyDescent="0.25">
      <c r="B34" s="1" t="s">
        <v>39</v>
      </c>
      <c r="C34" s="6" t="s">
        <v>98</v>
      </c>
      <c r="D34" s="9">
        <v>0</v>
      </c>
      <c r="E34" s="9">
        <v>2</v>
      </c>
      <c r="F34" s="10">
        <f t="shared" si="0"/>
        <v>1.25</v>
      </c>
      <c r="G34" s="13">
        <f t="shared" si="7"/>
        <v>5.9642857142857144</v>
      </c>
      <c r="H34" s="14">
        <v>4</v>
      </c>
      <c r="I34" s="13">
        <f t="shared" si="1"/>
        <v>9.9642857142857153</v>
      </c>
      <c r="J34" s="15">
        <f t="shared" si="8"/>
        <v>12</v>
      </c>
      <c r="K34" s="16">
        <f t="shared" si="2"/>
        <v>10</v>
      </c>
      <c r="L34" s="12"/>
    </row>
    <row r="35" spans="2:12" ht="24.75" customHeight="1" x14ac:dyDescent="0.25">
      <c r="B35" s="1" t="s">
        <v>40</v>
      </c>
      <c r="C35" s="6" t="s">
        <v>99</v>
      </c>
      <c r="D35" s="9">
        <v>0</v>
      </c>
      <c r="E35" s="9">
        <v>0</v>
      </c>
      <c r="F35" s="10">
        <f t="shared" si="0"/>
        <v>1</v>
      </c>
      <c r="G35" s="13">
        <f t="shared" si="7"/>
        <v>5.0892857142857144</v>
      </c>
      <c r="H35" s="14">
        <v>0.5</v>
      </c>
      <c r="I35" s="13">
        <f t="shared" si="1"/>
        <v>5.5892857142857144</v>
      </c>
      <c r="J35" s="15">
        <f t="shared" si="8"/>
        <v>5.75</v>
      </c>
      <c r="K35" s="16">
        <f t="shared" si="2"/>
        <v>5.75</v>
      </c>
      <c r="L35" s="12"/>
    </row>
    <row r="36" spans="2:12" ht="24.75" customHeight="1" x14ac:dyDescent="0.25">
      <c r="B36" s="1" t="s">
        <v>41</v>
      </c>
      <c r="C36" s="6" t="s">
        <v>100</v>
      </c>
      <c r="D36" s="9">
        <v>0</v>
      </c>
      <c r="E36" s="9">
        <v>4</v>
      </c>
      <c r="F36" s="10">
        <f t="shared" si="0"/>
        <v>1.5</v>
      </c>
      <c r="G36" s="13">
        <f t="shared" si="7"/>
        <v>7.2857142857142856</v>
      </c>
      <c r="H36" s="14">
        <v>10</v>
      </c>
      <c r="I36" s="13">
        <f t="shared" si="1"/>
        <v>17.285714285714285</v>
      </c>
      <c r="J36" s="15">
        <f t="shared" si="8"/>
        <v>17.5</v>
      </c>
      <c r="K36" s="16">
        <f t="shared" si="2"/>
        <v>17.5</v>
      </c>
      <c r="L36" s="12"/>
    </row>
    <row r="37" spans="2:12" ht="24.75" customHeight="1" x14ac:dyDescent="0.25">
      <c r="B37" s="1" t="s">
        <v>42</v>
      </c>
      <c r="C37" s="6" t="s">
        <v>101</v>
      </c>
      <c r="D37" s="9">
        <v>0</v>
      </c>
      <c r="E37" s="9">
        <v>0</v>
      </c>
      <c r="F37" s="10">
        <f t="shared" si="0"/>
        <v>1</v>
      </c>
      <c r="G37" s="13">
        <f t="shared" si="7"/>
        <v>6.4285714285714288</v>
      </c>
      <c r="H37" s="14">
        <v>8</v>
      </c>
      <c r="I37" s="13">
        <f t="shared" si="1"/>
        <v>14.428571428571429</v>
      </c>
      <c r="J37" s="15">
        <f t="shared" si="8"/>
        <v>14.5</v>
      </c>
      <c r="K37" s="16">
        <f t="shared" si="2"/>
        <v>14.5</v>
      </c>
      <c r="L37" s="12"/>
    </row>
    <row r="38" spans="2:12" ht="24.75" customHeight="1" x14ac:dyDescent="0.25">
      <c r="B38" s="1" t="s">
        <v>43</v>
      </c>
      <c r="C38" s="6" t="s">
        <v>102</v>
      </c>
      <c r="D38" s="9">
        <v>0</v>
      </c>
      <c r="E38" s="9">
        <v>0</v>
      </c>
      <c r="F38" s="10">
        <f t="shared" si="0"/>
        <v>1</v>
      </c>
      <c r="G38" s="13">
        <f t="shared" si="7"/>
        <v>6.3392857142857144</v>
      </c>
      <c r="H38" s="14">
        <v>7.5</v>
      </c>
      <c r="I38" s="13">
        <f t="shared" si="1"/>
        <v>13.839285714285715</v>
      </c>
      <c r="J38" s="15">
        <f t="shared" si="8"/>
        <v>14</v>
      </c>
      <c r="K38" s="16">
        <f t="shared" si="2"/>
        <v>14</v>
      </c>
      <c r="L38" s="12"/>
    </row>
    <row r="39" spans="2:12" ht="24.75" customHeight="1" x14ac:dyDescent="0.25">
      <c r="B39" s="1" t="s">
        <v>44</v>
      </c>
      <c r="C39" s="6" t="s">
        <v>103</v>
      </c>
      <c r="D39" s="9">
        <v>0</v>
      </c>
      <c r="E39" s="9">
        <v>0</v>
      </c>
      <c r="F39" s="10">
        <f t="shared" si="0"/>
        <v>1</v>
      </c>
      <c r="G39" s="13">
        <f t="shared" si="7"/>
        <v>6.4285714285714288</v>
      </c>
      <c r="H39" s="14">
        <v>8</v>
      </c>
      <c r="I39" s="13">
        <f t="shared" si="1"/>
        <v>14.428571428571429</v>
      </c>
      <c r="J39" s="15">
        <f t="shared" si="8"/>
        <v>14.5</v>
      </c>
      <c r="K39" s="16">
        <f t="shared" si="2"/>
        <v>14.5</v>
      </c>
      <c r="L39" s="12"/>
    </row>
    <row r="40" spans="2:12" ht="24.75" customHeight="1" x14ac:dyDescent="0.25">
      <c r="B40" s="1" t="s">
        <v>45</v>
      </c>
      <c r="C40" s="6" t="s">
        <v>104</v>
      </c>
      <c r="D40" s="9">
        <v>0</v>
      </c>
      <c r="E40" s="9">
        <v>0</v>
      </c>
      <c r="F40" s="10">
        <f t="shared" si="0"/>
        <v>1</v>
      </c>
      <c r="G40" s="13">
        <f t="shared" si="7"/>
        <v>6.6071428571428577</v>
      </c>
      <c r="H40" s="14">
        <v>9</v>
      </c>
      <c r="I40" s="13">
        <f t="shared" si="1"/>
        <v>15.607142857142858</v>
      </c>
      <c r="J40" s="15">
        <f t="shared" si="8"/>
        <v>15.75</v>
      </c>
      <c r="K40" s="16">
        <f t="shared" si="2"/>
        <v>15.75</v>
      </c>
      <c r="L40" s="12"/>
    </row>
    <row r="41" spans="2:12" ht="24.75" customHeight="1" x14ac:dyDescent="0.2">
      <c r="B41" s="1" t="s">
        <v>46</v>
      </c>
      <c r="C41" s="6" t="s">
        <v>105</v>
      </c>
      <c r="D41" s="9" t="s">
        <v>2</v>
      </c>
      <c r="E41" s="9" t="s">
        <v>2</v>
      </c>
      <c r="F41" s="9" t="s">
        <v>2</v>
      </c>
      <c r="G41" s="18">
        <v>1.5</v>
      </c>
      <c r="H41" s="18">
        <v>13.5</v>
      </c>
      <c r="I41" s="18">
        <v>15</v>
      </c>
      <c r="J41" s="18">
        <v>15</v>
      </c>
      <c r="K41" s="18" t="s">
        <v>2</v>
      </c>
      <c r="L41" s="19" t="s">
        <v>135</v>
      </c>
    </row>
    <row r="42" spans="2:12" ht="24.75" customHeight="1" x14ac:dyDescent="0.25">
      <c r="B42" s="1" t="s">
        <v>47</v>
      </c>
      <c r="C42" s="6" t="s">
        <v>106</v>
      </c>
      <c r="D42" s="9">
        <v>0</v>
      </c>
      <c r="E42" s="9">
        <v>0</v>
      </c>
      <c r="F42" s="10">
        <f t="shared" si="0"/>
        <v>1</v>
      </c>
      <c r="G42" s="13">
        <f t="shared" ref="G42:G45" si="9">(4+((H42*2.5)/14))+F42</f>
        <v>6.6071428571428577</v>
      </c>
      <c r="H42" s="14">
        <v>9</v>
      </c>
      <c r="I42" s="13">
        <f t="shared" si="1"/>
        <v>15.607142857142858</v>
      </c>
      <c r="J42" s="15">
        <f t="shared" ref="J42:J45" si="10">IF(K42&lt;9,K42,IF(K42&lt;12,12,IF(K42&gt;20,20,K42)))</f>
        <v>15.75</v>
      </c>
      <c r="K42" s="16">
        <f t="shared" si="2"/>
        <v>15.75</v>
      </c>
      <c r="L42" s="12"/>
    </row>
    <row r="43" spans="2:12" ht="24.75" customHeight="1" x14ac:dyDescent="0.25">
      <c r="B43" s="1" t="s">
        <v>48</v>
      </c>
      <c r="C43" s="6" t="s">
        <v>107</v>
      </c>
      <c r="D43" s="9">
        <v>0</v>
      </c>
      <c r="E43" s="9">
        <v>0</v>
      </c>
      <c r="F43" s="10">
        <f t="shared" si="0"/>
        <v>1</v>
      </c>
      <c r="G43" s="13">
        <f t="shared" si="9"/>
        <v>7.1428571428571423</v>
      </c>
      <c r="H43" s="14">
        <v>12</v>
      </c>
      <c r="I43" s="13">
        <f t="shared" si="1"/>
        <v>19.142857142857142</v>
      </c>
      <c r="J43" s="15">
        <f t="shared" si="10"/>
        <v>19.25</v>
      </c>
      <c r="K43" s="16">
        <f t="shared" si="2"/>
        <v>19.25</v>
      </c>
      <c r="L43" s="12"/>
    </row>
    <row r="44" spans="2:12" ht="24.75" customHeight="1" x14ac:dyDescent="0.25">
      <c r="B44" s="1" t="s">
        <v>49</v>
      </c>
      <c r="C44" s="6" t="s">
        <v>108</v>
      </c>
      <c r="D44" s="9">
        <v>0</v>
      </c>
      <c r="E44" s="9">
        <v>0</v>
      </c>
      <c r="F44" s="10">
        <f t="shared" si="0"/>
        <v>1</v>
      </c>
      <c r="G44" s="13">
        <f t="shared" si="9"/>
        <v>6.6071428571428577</v>
      </c>
      <c r="H44" s="14">
        <v>9</v>
      </c>
      <c r="I44" s="13">
        <f t="shared" si="1"/>
        <v>15.607142857142858</v>
      </c>
      <c r="J44" s="15">
        <f t="shared" si="10"/>
        <v>15.75</v>
      </c>
      <c r="K44" s="16">
        <f t="shared" si="2"/>
        <v>15.75</v>
      </c>
      <c r="L44" s="12"/>
    </row>
    <row r="45" spans="2:12" ht="24.75" customHeight="1" x14ac:dyDescent="0.25">
      <c r="B45" s="1" t="s">
        <v>50</v>
      </c>
      <c r="C45" s="6" t="s">
        <v>109</v>
      </c>
      <c r="D45" s="9">
        <v>0</v>
      </c>
      <c r="E45" s="9">
        <v>0</v>
      </c>
      <c r="F45" s="10">
        <f t="shared" si="0"/>
        <v>1</v>
      </c>
      <c r="G45" s="13">
        <f t="shared" si="9"/>
        <v>6.7857142857142856</v>
      </c>
      <c r="H45" s="14">
        <v>10</v>
      </c>
      <c r="I45" s="13">
        <f t="shared" si="1"/>
        <v>16.785714285714285</v>
      </c>
      <c r="J45" s="15">
        <f t="shared" si="10"/>
        <v>17</v>
      </c>
      <c r="K45" s="16">
        <f t="shared" si="2"/>
        <v>17</v>
      </c>
      <c r="L45" s="12"/>
    </row>
    <row r="46" spans="2:12" ht="24.75" customHeight="1" x14ac:dyDescent="0.2">
      <c r="B46" s="1" t="s">
        <v>51</v>
      </c>
      <c r="C46" s="6" t="s">
        <v>110</v>
      </c>
      <c r="D46" s="9" t="s">
        <v>2</v>
      </c>
      <c r="E46" s="9" t="s">
        <v>2</v>
      </c>
      <c r="F46" s="9" t="s">
        <v>2</v>
      </c>
      <c r="G46" s="11" t="s">
        <v>2</v>
      </c>
      <c r="H46" s="11" t="s">
        <v>2</v>
      </c>
      <c r="I46" s="11" t="s">
        <v>2</v>
      </c>
      <c r="J46" s="11" t="s">
        <v>2</v>
      </c>
      <c r="K46" s="11" t="s">
        <v>2</v>
      </c>
      <c r="L46" s="12" t="s">
        <v>130</v>
      </c>
    </row>
    <row r="47" spans="2:12" ht="24.75" customHeight="1" x14ac:dyDescent="0.25">
      <c r="B47" s="1" t="s">
        <v>52</v>
      </c>
      <c r="C47" s="6" t="s">
        <v>111</v>
      </c>
      <c r="D47" s="9">
        <v>5</v>
      </c>
      <c r="E47" s="9">
        <v>0</v>
      </c>
      <c r="F47" s="10">
        <f t="shared" si="0"/>
        <v>-0.25</v>
      </c>
      <c r="G47" s="13">
        <f t="shared" ref="G47:G55" si="11">(4+((H47*2.5)/14))+F47</f>
        <v>4.5535714285714288</v>
      </c>
      <c r="H47" s="14">
        <v>4.5</v>
      </c>
      <c r="I47" s="13">
        <f t="shared" si="1"/>
        <v>9.0535714285714288</v>
      </c>
      <c r="J47" s="15">
        <f t="shared" ref="J47:J55" si="12">IF(K47&lt;9,K47,IF(K47&lt;12,12,IF(K47&gt;20,20,K47)))</f>
        <v>12</v>
      </c>
      <c r="K47" s="16">
        <f t="shared" si="2"/>
        <v>9.25</v>
      </c>
      <c r="L47" s="12"/>
    </row>
    <row r="48" spans="2:12" ht="24.75" customHeight="1" x14ac:dyDescent="0.25">
      <c r="B48" s="1" t="s">
        <v>53</v>
      </c>
      <c r="C48" s="6" t="s">
        <v>112</v>
      </c>
      <c r="D48" s="9">
        <v>3</v>
      </c>
      <c r="E48" s="9">
        <v>1</v>
      </c>
      <c r="F48" s="10">
        <f t="shared" si="0"/>
        <v>0.375</v>
      </c>
      <c r="G48" s="13">
        <f t="shared" si="11"/>
        <v>6.0714285714285712</v>
      </c>
      <c r="H48" s="14">
        <v>9.5</v>
      </c>
      <c r="I48" s="13">
        <f t="shared" si="1"/>
        <v>15.571428571428571</v>
      </c>
      <c r="J48" s="15">
        <f t="shared" si="12"/>
        <v>15.75</v>
      </c>
      <c r="K48" s="16">
        <f t="shared" si="2"/>
        <v>15.75</v>
      </c>
      <c r="L48" s="12"/>
    </row>
    <row r="49" spans="2:12" ht="24.75" customHeight="1" x14ac:dyDescent="0.25">
      <c r="B49" s="1" t="s">
        <v>54</v>
      </c>
      <c r="C49" s="6" t="s">
        <v>113</v>
      </c>
      <c r="D49" s="9">
        <v>2</v>
      </c>
      <c r="E49" s="9">
        <v>1</v>
      </c>
      <c r="F49" s="10">
        <f t="shared" si="0"/>
        <v>0.625</v>
      </c>
      <c r="G49" s="13">
        <f t="shared" si="11"/>
        <v>6.5</v>
      </c>
      <c r="H49" s="14">
        <v>10.5</v>
      </c>
      <c r="I49" s="13">
        <f t="shared" si="1"/>
        <v>17</v>
      </c>
      <c r="J49" s="15">
        <f t="shared" si="12"/>
        <v>17</v>
      </c>
      <c r="K49" s="16">
        <f t="shared" si="2"/>
        <v>17</v>
      </c>
      <c r="L49" s="12"/>
    </row>
    <row r="50" spans="2:12" ht="24.75" customHeight="1" x14ac:dyDescent="0.25">
      <c r="B50" s="1" t="s">
        <v>55</v>
      </c>
      <c r="C50" s="6" t="s">
        <v>114</v>
      </c>
      <c r="D50" s="9">
        <v>0</v>
      </c>
      <c r="E50" s="9">
        <v>0</v>
      </c>
      <c r="F50" s="10">
        <f t="shared" si="0"/>
        <v>1</v>
      </c>
      <c r="G50" s="13">
        <f t="shared" si="11"/>
        <v>5.9821428571428568</v>
      </c>
      <c r="H50" s="14">
        <v>5.5</v>
      </c>
      <c r="I50" s="13">
        <f t="shared" si="1"/>
        <v>11.482142857142858</v>
      </c>
      <c r="J50" s="15">
        <f t="shared" si="12"/>
        <v>12</v>
      </c>
      <c r="K50" s="16">
        <f t="shared" si="2"/>
        <v>11.5</v>
      </c>
      <c r="L50" s="12"/>
    </row>
    <row r="51" spans="2:12" ht="24.75" customHeight="1" x14ac:dyDescent="0.25">
      <c r="B51" s="1" t="s">
        <v>56</v>
      </c>
      <c r="C51" s="6" t="s">
        <v>115</v>
      </c>
      <c r="D51" s="9">
        <v>5</v>
      </c>
      <c r="E51" s="9">
        <v>8</v>
      </c>
      <c r="F51" s="10">
        <f t="shared" si="0"/>
        <v>0.75</v>
      </c>
      <c r="G51" s="13">
        <f t="shared" si="11"/>
        <v>6.3571428571428577</v>
      </c>
      <c r="H51" s="14">
        <v>9</v>
      </c>
      <c r="I51" s="13">
        <f t="shared" si="1"/>
        <v>15.357142857142858</v>
      </c>
      <c r="J51" s="15">
        <f t="shared" si="12"/>
        <v>15.5</v>
      </c>
      <c r="K51" s="16">
        <f t="shared" si="2"/>
        <v>15.5</v>
      </c>
      <c r="L51" s="12"/>
    </row>
    <row r="52" spans="2:12" ht="24.75" customHeight="1" x14ac:dyDescent="0.25">
      <c r="B52" s="1" t="s">
        <v>57</v>
      </c>
      <c r="C52" s="6" t="s">
        <v>127</v>
      </c>
      <c r="D52" s="9">
        <v>7</v>
      </c>
      <c r="E52" s="9">
        <v>1</v>
      </c>
      <c r="F52" s="10">
        <f t="shared" si="0"/>
        <v>-0.625</v>
      </c>
      <c r="G52" s="13">
        <f t="shared" si="11"/>
        <v>4.5357142857142856</v>
      </c>
      <c r="H52" s="14">
        <v>6.5</v>
      </c>
      <c r="I52" s="13">
        <f t="shared" si="1"/>
        <v>11.035714285714285</v>
      </c>
      <c r="J52" s="15">
        <f t="shared" si="12"/>
        <v>12</v>
      </c>
      <c r="K52" s="16">
        <f t="shared" si="2"/>
        <v>11.25</v>
      </c>
      <c r="L52" s="12"/>
    </row>
    <row r="53" spans="2:12" ht="24.75" customHeight="1" x14ac:dyDescent="0.25">
      <c r="B53" s="1" t="s">
        <v>58</v>
      </c>
      <c r="C53" s="6" t="s">
        <v>116</v>
      </c>
      <c r="D53" s="9">
        <v>2</v>
      </c>
      <c r="E53" s="9">
        <v>0</v>
      </c>
      <c r="F53" s="10">
        <f t="shared" si="0"/>
        <v>0.5</v>
      </c>
      <c r="G53" s="13">
        <f t="shared" si="11"/>
        <v>5.5714285714285712</v>
      </c>
      <c r="H53" s="14">
        <v>6</v>
      </c>
      <c r="I53" s="13">
        <f t="shared" si="1"/>
        <v>11.571428571428571</v>
      </c>
      <c r="J53" s="15">
        <f t="shared" si="12"/>
        <v>12</v>
      </c>
      <c r="K53" s="16">
        <f t="shared" si="2"/>
        <v>11.75</v>
      </c>
      <c r="L53" s="12"/>
    </row>
    <row r="54" spans="2:12" ht="24.75" customHeight="1" x14ac:dyDescent="0.25">
      <c r="B54" s="1" t="s">
        <v>59</v>
      </c>
      <c r="C54" s="6" t="s">
        <v>117</v>
      </c>
      <c r="D54" s="9">
        <v>3</v>
      </c>
      <c r="E54" s="9">
        <v>2</v>
      </c>
      <c r="F54" s="10">
        <f t="shared" si="0"/>
        <v>0.5</v>
      </c>
      <c r="G54" s="13">
        <f t="shared" si="11"/>
        <v>5.4821428571428568</v>
      </c>
      <c r="H54" s="14">
        <v>5.5</v>
      </c>
      <c r="I54" s="13">
        <f t="shared" si="1"/>
        <v>10.982142857142858</v>
      </c>
      <c r="J54" s="15">
        <f t="shared" si="12"/>
        <v>12</v>
      </c>
      <c r="K54" s="16">
        <f t="shared" si="2"/>
        <v>11</v>
      </c>
      <c r="L54" s="12"/>
    </row>
    <row r="55" spans="2:12" ht="24.75" customHeight="1" x14ac:dyDescent="0.25">
      <c r="B55" s="1" t="s">
        <v>60</v>
      </c>
      <c r="C55" s="6" t="s">
        <v>118</v>
      </c>
      <c r="D55" s="9">
        <v>5</v>
      </c>
      <c r="E55" s="9">
        <v>1</v>
      </c>
      <c r="F55" s="10">
        <f t="shared" si="0"/>
        <v>-0.125</v>
      </c>
      <c r="G55" s="13">
        <f t="shared" si="11"/>
        <v>5.125</v>
      </c>
      <c r="H55" s="14">
        <v>7</v>
      </c>
      <c r="I55" s="13">
        <f t="shared" si="1"/>
        <v>12.125</v>
      </c>
      <c r="J55" s="15">
        <f t="shared" si="12"/>
        <v>12.25</v>
      </c>
      <c r="K55" s="16">
        <f t="shared" si="2"/>
        <v>12.25</v>
      </c>
      <c r="L55" s="12"/>
    </row>
    <row r="56" spans="2:12" ht="24.75" customHeight="1" x14ac:dyDescent="0.25">
      <c r="B56" s="1" t="s">
        <v>61</v>
      </c>
      <c r="C56" s="6" t="s">
        <v>119</v>
      </c>
      <c r="D56" s="9">
        <v>11</v>
      </c>
      <c r="E56" s="9">
        <v>0</v>
      </c>
      <c r="F56" s="10">
        <f t="shared" si="0"/>
        <v>-1.75</v>
      </c>
      <c r="G56" s="13" t="s">
        <v>2</v>
      </c>
      <c r="H56" s="14" t="s">
        <v>2</v>
      </c>
      <c r="I56" s="13" t="s">
        <v>2</v>
      </c>
      <c r="J56" s="15" t="s">
        <v>2</v>
      </c>
      <c r="K56" s="16" t="s">
        <v>2</v>
      </c>
      <c r="L56" s="12" t="s">
        <v>130</v>
      </c>
    </row>
    <row r="57" spans="2:12" ht="24.75" customHeight="1" x14ac:dyDescent="0.25">
      <c r="B57" s="1" t="s">
        <v>62</v>
      </c>
      <c r="C57" s="6" t="s">
        <v>120</v>
      </c>
      <c r="D57" s="9">
        <v>0</v>
      </c>
      <c r="E57" s="9">
        <v>0</v>
      </c>
      <c r="F57" s="10">
        <f t="shared" si="0"/>
        <v>1</v>
      </c>
      <c r="G57" s="13">
        <f t="shared" ref="G57:G60" si="13">(4+((H57*2.5)/14))+F57</f>
        <v>5.7142857142857144</v>
      </c>
      <c r="H57" s="14">
        <v>4</v>
      </c>
      <c r="I57" s="13">
        <f t="shared" si="1"/>
        <v>9.7142857142857153</v>
      </c>
      <c r="J57" s="15">
        <f t="shared" ref="J57:J60" si="14">IF(K57&lt;9,K57,IF(K57&lt;12,12,IF(K57&gt;20,20,K57)))</f>
        <v>12</v>
      </c>
      <c r="K57" s="16">
        <f t="shared" si="2"/>
        <v>9.75</v>
      </c>
      <c r="L57" s="12"/>
    </row>
    <row r="58" spans="2:12" ht="20.25" x14ac:dyDescent="0.25">
      <c r="B58" s="1" t="s">
        <v>63</v>
      </c>
      <c r="C58" s="6" t="s">
        <v>121</v>
      </c>
      <c r="D58" s="9">
        <v>3</v>
      </c>
      <c r="E58" s="9">
        <v>0</v>
      </c>
      <c r="F58" s="10">
        <f t="shared" si="0"/>
        <v>0.25</v>
      </c>
      <c r="G58" s="13">
        <f t="shared" si="13"/>
        <v>5.5892857142857144</v>
      </c>
      <c r="H58" s="14">
        <v>7.5</v>
      </c>
      <c r="I58" s="13">
        <f t="shared" si="1"/>
        <v>13.089285714285715</v>
      </c>
      <c r="J58" s="15">
        <f t="shared" si="14"/>
        <v>13.25</v>
      </c>
      <c r="K58" s="16">
        <f t="shared" si="2"/>
        <v>13.25</v>
      </c>
      <c r="L58" s="12"/>
    </row>
    <row r="59" spans="2:12" ht="20.25" x14ac:dyDescent="0.25">
      <c r="B59" s="1" t="s">
        <v>64</v>
      </c>
      <c r="C59" s="6" t="s">
        <v>122</v>
      </c>
      <c r="D59" s="9">
        <v>2</v>
      </c>
      <c r="E59" s="9">
        <v>2</v>
      </c>
      <c r="F59" s="10">
        <f t="shared" si="0"/>
        <v>0.75</v>
      </c>
      <c r="G59" s="13">
        <f t="shared" si="13"/>
        <v>6.3571428571428577</v>
      </c>
      <c r="H59" s="14">
        <v>9</v>
      </c>
      <c r="I59" s="13">
        <f t="shared" si="1"/>
        <v>15.357142857142858</v>
      </c>
      <c r="J59" s="15">
        <f t="shared" si="14"/>
        <v>15.5</v>
      </c>
      <c r="K59" s="16">
        <f t="shared" si="2"/>
        <v>15.5</v>
      </c>
      <c r="L59" s="12"/>
    </row>
    <row r="60" spans="2:12" ht="20.25" x14ac:dyDescent="0.25">
      <c r="B60" s="1" t="s">
        <v>65</v>
      </c>
      <c r="C60" s="6" t="s">
        <v>123</v>
      </c>
      <c r="D60" s="9">
        <v>0</v>
      </c>
      <c r="E60" s="9">
        <v>1</v>
      </c>
      <c r="F60" s="10">
        <f t="shared" si="0"/>
        <v>1.125</v>
      </c>
      <c r="G60" s="13">
        <f t="shared" si="13"/>
        <v>5.6607142857142856</v>
      </c>
      <c r="H60" s="14">
        <v>3</v>
      </c>
      <c r="I60" s="13">
        <f t="shared" si="1"/>
        <v>8.6607142857142847</v>
      </c>
      <c r="J60" s="15">
        <f t="shared" si="14"/>
        <v>8.75</v>
      </c>
      <c r="K60" s="16">
        <f t="shared" si="2"/>
        <v>8.75</v>
      </c>
      <c r="L60" s="12"/>
    </row>
    <row r="61" spans="2:12" ht="20.25" x14ac:dyDescent="0.25">
      <c r="B61" s="1" t="s">
        <v>66</v>
      </c>
      <c r="C61" s="6" t="s">
        <v>124</v>
      </c>
      <c r="D61" s="9">
        <v>3</v>
      </c>
      <c r="E61" s="9">
        <v>2</v>
      </c>
      <c r="F61" s="10">
        <f t="shared" si="0"/>
        <v>0.5</v>
      </c>
      <c r="G61" s="13" t="s">
        <v>2</v>
      </c>
      <c r="H61" s="14" t="s">
        <v>2</v>
      </c>
      <c r="I61" s="13" t="s">
        <v>2</v>
      </c>
      <c r="J61" s="15" t="s">
        <v>2</v>
      </c>
      <c r="K61" s="16" t="s">
        <v>2</v>
      </c>
      <c r="L61" s="12" t="s">
        <v>126</v>
      </c>
    </row>
    <row r="62" spans="2:12" ht="20.25" x14ac:dyDescent="0.25">
      <c r="B62" s="1" t="s">
        <v>67</v>
      </c>
      <c r="C62" s="6" t="s">
        <v>125</v>
      </c>
      <c r="D62" s="9">
        <v>2</v>
      </c>
      <c r="E62" s="9">
        <v>0</v>
      </c>
      <c r="F62" s="10">
        <f t="shared" si="0"/>
        <v>0.5</v>
      </c>
      <c r="G62" s="13">
        <f>(4+((H62*2.5)/14))+F62</f>
        <v>5.3035714285714288</v>
      </c>
      <c r="H62" s="14">
        <v>4.5</v>
      </c>
      <c r="I62" s="13">
        <f t="shared" si="1"/>
        <v>9.8035714285714288</v>
      </c>
      <c r="J62" s="15">
        <f>IF(K62&lt;9,K62,IF(K62&lt;12,12,IF(K62&gt;20,20,K62)))</f>
        <v>12</v>
      </c>
      <c r="K62" s="16">
        <f t="shared" si="2"/>
        <v>10</v>
      </c>
      <c r="L62" s="12"/>
    </row>
  </sheetData>
  <sheetProtection password="D87F" sheet="1" objects="1" scenarios="1" selectLockedCells="1" autoFilter="0" selectUnlockedCells="1"/>
  <autoFilter ref="B3:L62"/>
  <mergeCells count="1">
    <mergeCell ref="B1:J1"/>
  </mergeCells>
  <phoneticPr fontId="1" type="noConversion"/>
  <conditionalFormatting sqref="J5:J13 J15:J20 J22:J40 J42:J45 J47:J62">
    <cfRule type="cellIs" dxfId="0" priority="2" stopIfTrue="1" operator="lessThan">
      <formula>12</formula>
    </cfRule>
  </conditionalFormatting>
  <printOptions horizontalCentered="1"/>
  <pageMargins left="0.25" right="0.25" top="0.55000000000000004" bottom="0.76" header="0.5" footer="0.78"/>
  <pageSetup fitToHeight="4" orientation="portrait" horizontalDpi="4294967292" verticalDpi="1200" r:id="rId1"/>
  <headerFooter alignWithMargins="0">
    <oddHeader>&amp;LPage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AvaPardaz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omid</dc:creator>
  <cp:lastModifiedBy>Omid Mohseni</cp:lastModifiedBy>
  <cp:lastPrinted>2010-02-14T13:28:02Z</cp:lastPrinted>
  <dcterms:created xsi:type="dcterms:W3CDTF">2007-10-06T02:55:19Z</dcterms:created>
  <dcterms:modified xsi:type="dcterms:W3CDTF">2013-12-23T16:30:01Z</dcterms:modified>
</cp:coreProperties>
</file>